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C:\Users\Kyokuchou\Desktop\Ｈ30ＨＰ掲載用\非木造\様式集\1予備調査\"/>
    </mc:Choice>
  </mc:AlternateContent>
  <xr:revisionPtr revIDLastSave="0" documentId="12_ncr:500000_{5C7A0C45-11DC-4F56-92BC-78F05E3599E8}" xr6:coauthVersionLast="31" xr6:coauthVersionMax="31" xr10:uidLastSave="{00000000-0000-0000-0000-000000000000}"/>
  <bookViews>
    <workbookView xWindow="0" yWindow="0" windowWidth="20490" windowHeight="6705" xr2:uid="{00000000-000D-0000-FFFF-FFFF00000000}"/>
  </bookViews>
  <sheets>
    <sheet name="耐震診断（RC造・SRC造）" sheetId="1" r:id="rId1"/>
    <sheet name="Sheet1" sheetId="7" r:id="rId2"/>
  </sheets>
  <definedNames>
    <definedName name="_xlnm.Print_Area" localSheetId="0">'耐震診断（RC造・SRC造）'!$A$1:$H$45</definedName>
  </definedNames>
  <calcPr calcId="162913"/>
</workbook>
</file>

<file path=xl/calcChain.xml><?xml version="1.0" encoding="utf-8"?>
<calcChain xmlns="http://schemas.openxmlformats.org/spreadsheetml/2006/main">
  <c r="G36" i="1" l="1"/>
  <c r="F17" i="1" l="1"/>
  <c r="H37" i="1" l="1"/>
  <c r="H18" i="1" l="1"/>
  <c r="G37" i="1" l="1"/>
  <c r="H32" i="1"/>
  <c r="G31" i="1"/>
  <c r="G30" i="1"/>
  <c r="G29" i="1"/>
  <c r="G28" i="1"/>
  <c r="H24" i="1"/>
  <c r="G23" i="1"/>
  <c r="G24" i="1" s="1"/>
  <c r="G25" i="1" s="1"/>
  <c r="G17" i="1"/>
  <c r="G16" i="1"/>
  <c r="G15" i="1"/>
  <c r="G18" i="1" l="1"/>
  <c r="G19" i="1" s="1"/>
  <c r="G38" i="1"/>
  <c r="G32" i="1"/>
  <c r="G33" i="1" s="1"/>
  <c r="G40" i="1" l="1"/>
  <c r="G42" i="1" s="1"/>
  <c r="G43" i="1" s="1"/>
  <c r="G44" i="1" s="1"/>
</calcChain>
</file>

<file path=xl/sharedStrings.xml><?xml version="1.0" encoding="utf-8"?>
<sst xmlns="http://schemas.openxmlformats.org/spreadsheetml/2006/main" count="78" uniqueCount="58">
  <si>
    <t>耐震診断　見積書</t>
    <rPh sb="0" eb="2">
      <t>タイシン</t>
    </rPh>
    <rPh sb="2" eb="4">
      <t>シンダン</t>
    </rPh>
    <rPh sb="5" eb="8">
      <t>ミツモリショ</t>
    </rPh>
    <phoneticPr fontId="1"/>
  </si>
  <si>
    <t>事業名</t>
    <rPh sb="0" eb="2">
      <t>ジギョウ</t>
    </rPh>
    <rPh sb="2" eb="3">
      <t>メイ</t>
    </rPh>
    <phoneticPr fontId="1"/>
  </si>
  <si>
    <t>建築士事務所名</t>
    <rPh sb="0" eb="3">
      <t>ケンチクシ</t>
    </rPh>
    <rPh sb="3" eb="5">
      <t>ジム</t>
    </rPh>
    <rPh sb="5" eb="6">
      <t>ショ</t>
    </rPh>
    <rPh sb="6" eb="7">
      <t>メイ</t>
    </rPh>
    <phoneticPr fontId="1"/>
  </si>
  <si>
    <t>代表者名</t>
    <rPh sb="0" eb="3">
      <t>ダイヒョウシャ</t>
    </rPh>
    <rPh sb="3" eb="4">
      <t>メイ</t>
    </rPh>
    <phoneticPr fontId="1"/>
  </si>
  <si>
    <t>登録番号</t>
    <rPh sb="0" eb="2">
      <t>トウロク</t>
    </rPh>
    <rPh sb="2" eb="4">
      <t>バンゴウ</t>
    </rPh>
    <phoneticPr fontId="1"/>
  </si>
  <si>
    <t>（宛先）</t>
    <rPh sb="1" eb="3">
      <t>アテサキ</t>
    </rPh>
    <phoneticPr fontId="1"/>
  </si>
  <si>
    <t>電話・ＦＡＸ</t>
    <rPh sb="0" eb="2">
      <t>デンワ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</si>
  <si>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</si>
  <si>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</si>
  <si>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金額（円）</t>
    <rPh sb="0" eb="2">
      <t>キンガク</t>
    </rPh>
    <rPh sb="3" eb="4">
      <t>エン</t>
    </rPh>
    <phoneticPr fontId="1"/>
  </si>
  <si>
    <t>単価（円）</t>
    <rPh sb="0" eb="2">
      <t>タンカ</t>
    </rPh>
    <rPh sb="3" eb="4">
      <t>エン</t>
    </rPh>
    <phoneticPr fontId="1"/>
  </si>
  <si>
    <t>備考</t>
    <rPh sb="0" eb="2">
      <t>ビコウ</t>
    </rPh>
    <phoneticPr fontId="1"/>
  </si>
  <si>
    <t>名称</t>
    <rPh sb="0" eb="2">
      <t>メイショウ</t>
    </rPh>
    <phoneticPr fontId="1"/>
  </si>
  <si>
    <t>１．耐震診断</t>
    <rPh sb="2" eb="4">
      <t>タイシン</t>
    </rPh>
    <rPh sb="4" eb="6">
      <t>シンダン</t>
    </rPh>
    <phoneticPr fontId="1"/>
  </si>
  <si>
    <t>２．耐震診断判定</t>
    <rPh sb="2" eb="4">
      <t>タイシン</t>
    </rPh>
    <rPh sb="4" eb="6">
      <t>シンダン</t>
    </rPh>
    <rPh sb="6" eb="8">
      <t>ハンテイ</t>
    </rPh>
    <phoneticPr fontId="1"/>
  </si>
  <si>
    <t>耐震診断判定手数料</t>
    <rPh sb="0" eb="2">
      <t>タイシン</t>
    </rPh>
    <rPh sb="2" eb="4">
      <t>シンダン</t>
    </rPh>
    <rPh sb="4" eb="6">
      <t>ハンテイ</t>
    </rPh>
    <rPh sb="6" eb="9">
      <t>テスウリョウ</t>
    </rPh>
    <phoneticPr fontId="1"/>
  </si>
  <si>
    <t>判定委員会対応費</t>
    <rPh sb="0" eb="2">
      <t>ハンテイ</t>
    </rPh>
    <rPh sb="2" eb="5">
      <t>イインカイ</t>
    </rPh>
    <rPh sb="5" eb="7">
      <t>タイオウ</t>
    </rPh>
    <rPh sb="7" eb="8">
      <t>ヒ</t>
    </rPh>
    <phoneticPr fontId="1"/>
  </si>
  <si>
    <t>現地調査費</t>
    <rPh sb="0" eb="2">
      <t>ゲンチ</t>
    </rPh>
    <rPh sb="2" eb="4">
      <t>チョウサ</t>
    </rPh>
    <rPh sb="4" eb="5">
      <t>ヒ</t>
    </rPh>
    <phoneticPr fontId="1"/>
  </si>
  <si>
    <t>コア抜き、復旧</t>
    <rPh sb="2" eb="3">
      <t>ヌ</t>
    </rPh>
    <rPh sb="5" eb="7">
      <t>フッキュウ</t>
    </rPh>
    <phoneticPr fontId="1"/>
  </si>
  <si>
    <t>試験報告書作成費</t>
    <rPh sb="0" eb="2">
      <t>シケン</t>
    </rPh>
    <rPh sb="2" eb="5">
      <t>ホウコクショ</t>
    </rPh>
    <rPh sb="5" eb="7">
      <t>サクセイ</t>
    </rPh>
    <rPh sb="7" eb="8">
      <t>ヒ</t>
    </rPh>
    <phoneticPr fontId="1"/>
  </si>
  <si>
    <t>人工</t>
    <rPh sb="0" eb="2">
      <t>ニンク</t>
    </rPh>
    <phoneticPr fontId="1"/>
  </si>
  <si>
    <t>一式</t>
    <rPh sb="0" eb="2">
      <t>イッシキ</t>
    </rPh>
    <phoneticPr fontId="1"/>
  </si>
  <si>
    <t>％</t>
    <phoneticPr fontId="1"/>
  </si>
  <si>
    <t>消費税抜き</t>
    <rPh sb="0" eb="3">
      <t>ショウヒゼイ</t>
    </rPh>
    <rPh sb="3" eb="4">
      <t>ヌ</t>
    </rPh>
    <phoneticPr fontId="1"/>
  </si>
  <si>
    <t>圧縮強度試験費</t>
    <rPh sb="0" eb="2">
      <t>アッシュク</t>
    </rPh>
    <rPh sb="2" eb="4">
      <t>キョウド</t>
    </rPh>
    <rPh sb="4" eb="6">
      <t>シケン</t>
    </rPh>
    <rPh sb="6" eb="7">
      <t>ヒ</t>
    </rPh>
    <phoneticPr fontId="1"/>
  </si>
  <si>
    <t>中性化深さ測定費</t>
    <rPh sb="0" eb="3">
      <t>チュウセイカ</t>
    </rPh>
    <rPh sb="3" eb="4">
      <t>フカ</t>
    </rPh>
    <rPh sb="5" eb="7">
      <t>ソクテイ</t>
    </rPh>
    <rPh sb="7" eb="8">
      <t>ヒ</t>
    </rPh>
    <phoneticPr fontId="1"/>
  </si>
  <si>
    <t>構造図作成費</t>
    <rPh sb="0" eb="3">
      <t>コウゾウズ</t>
    </rPh>
    <rPh sb="3" eb="5">
      <t>サクセイ</t>
    </rPh>
    <rPh sb="5" eb="6">
      <t>ヒ</t>
    </rPh>
    <phoneticPr fontId="1"/>
  </si>
  <si>
    <t>耐震診断の実施者</t>
    <rPh sb="0" eb="2">
      <t>タイシン</t>
    </rPh>
    <rPh sb="2" eb="4">
      <t>シンダン</t>
    </rPh>
    <rPh sb="5" eb="7">
      <t>ジッシ</t>
    </rPh>
    <rPh sb="7" eb="8">
      <t>シャ</t>
    </rPh>
    <phoneticPr fontId="1"/>
  </si>
  <si>
    <t>代表者印</t>
    <rPh sb="0" eb="2">
      <t>ダイヒョウ</t>
    </rPh>
    <rPh sb="2" eb="3">
      <t>シャ</t>
    </rPh>
    <rPh sb="3" eb="4">
      <t>イン</t>
    </rPh>
    <phoneticPr fontId="1"/>
  </si>
  <si>
    <t>端数調整</t>
    <rPh sb="0" eb="2">
      <t>ハスウ</t>
    </rPh>
    <rPh sb="2" eb="4">
      <t>チョウセイ</t>
    </rPh>
    <phoneticPr fontId="1"/>
  </si>
  <si>
    <t>諸経費・技術料</t>
    <rPh sb="0" eb="3">
      <t>ショケイヒ</t>
    </rPh>
    <rPh sb="4" eb="7">
      <t>ギジュツリョウ</t>
    </rPh>
    <phoneticPr fontId="1"/>
  </si>
  <si>
    <t>※諸経費・技術料は建築士事務所独自の基準で算出しております</t>
    <rPh sb="1" eb="4">
      <t>ショケイヒ</t>
    </rPh>
    <rPh sb="5" eb="8">
      <t>ギジュツリョウ</t>
    </rPh>
    <rPh sb="9" eb="12">
      <t>ケンチクシ</t>
    </rPh>
    <rPh sb="12" eb="14">
      <t>ジム</t>
    </rPh>
    <rPh sb="14" eb="15">
      <t>ショ</t>
    </rPh>
    <rPh sb="15" eb="17">
      <t>ドクジ</t>
    </rPh>
    <rPh sb="18" eb="20">
      <t>キジュン</t>
    </rPh>
    <rPh sb="21" eb="23">
      <t>サンシュツ</t>
    </rPh>
    <phoneticPr fontId="1"/>
  </si>
  <si>
    <t>３．各種試験</t>
    <rPh sb="2" eb="4">
      <t>カクシュ</t>
    </rPh>
    <rPh sb="4" eb="6">
      <t>シケン</t>
    </rPh>
    <phoneticPr fontId="1"/>
  </si>
  <si>
    <t>４．図面復元</t>
    <rPh sb="2" eb="4">
      <t>ズメン</t>
    </rPh>
    <rPh sb="4" eb="6">
      <t>フクゲン</t>
    </rPh>
    <phoneticPr fontId="1"/>
  </si>
  <si>
    <t>耐震診断報告書作成費</t>
    <rPh sb="0" eb="2">
      <t>タイシン</t>
    </rPh>
    <rPh sb="2" eb="4">
      <t>シンダン</t>
    </rPh>
    <rPh sb="4" eb="7">
      <t>ホウコクショ</t>
    </rPh>
    <rPh sb="7" eb="9">
      <t>サクセイ</t>
    </rPh>
    <rPh sb="9" eb="10">
      <t>ヒ</t>
    </rPh>
    <phoneticPr fontId="1"/>
  </si>
  <si>
    <t>耐震診断計算費</t>
    <rPh sb="0" eb="2">
      <t>タイシン</t>
    </rPh>
    <rPh sb="2" eb="4">
      <t>シンダン</t>
    </rPh>
    <rPh sb="4" eb="6">
      <t>ケイサン</t>
    </rPh>
    <rPh sb="6" eb="7">
      <t>ヒ</t>
    </rPh>
    <phoneticPr fontId="1"/>
  </si>
  <si>
    <t>再　　計</t>
    <rPh sb="0" eb="1">
      <t>サイ</t>
    </rPh>
    <rPh sb="3" eb="4">
      <t>ケイ</t>
    </rPh>
    <phoneticPr fontId="1"/>
  </si>
  <si>
    <t>消　費　税</t>
    <rPh sb="0" eb="1">
      <t>ショウ</t>
    </rPh>
    <rPh sb="2" eb="3">
      <t>ヒ</t>
    </rPh>
    <rPh sb="4" eb="5">
      <t>ゼイ</t>
    </rPh>
    <phoneticPr fontId="1"/>
  </si>
  <si>
    <t>各種試験報告書を除く</t>
    <rPh sb="0" eb="2">
      <t>カクシュ</t>
    </rPh>
    <rPh sb="2" eb="4">
      <t>シケン</t>
    </rPh>
    <rPh sb="4" eb="7">
      <t>ホウコクショ</t>
    </rPh>
    <rPh sb="8" eb="9">
      <t>ノゾ</t>
    </rPh>
    <phoneticPr fontId="1"/>
  </si>
  <si>
    <t>カ所</t>
    <rPh sb="1" eb="2">
      <t>ショ</t>
    </rPh>
    <phoneticPr fontId="1"/>
  </si>
  <si>
    <t>本</t>
    <rPh sb="0" eb="1">
      <t>ホン</t>
    </rPh>
    <phoneticPr fontId="1"/>
  </si>
  <si>
    <t>小　　計</t>
    <rPh sb="0" eb="1">
      <t>コ</t>
    </rPh>
    <rPh sb="3" eb="4">
      <t>ケイ</t>
    </rPh>
    <phoneticPr fontId="1"/>
  </si>
  <si>
    <t>合　　計</t>
    <rPh sb="0" eb="1">
      <t>ゴウ</t>
    </rPh>
    <rPh sb="3" eb="4">
      <t>ケイ</t>
    </rPh>
    <phoneticPr fontId="1"/>
  </si>
  <si>
    <t>総計（契約金額）</t>
    <rPh sb="0" eb="2">
      <t>ソウケイ</t>
    </rPh>
    <rPh sb="3" eb="5">
      <t>ケイヤク</t>
    </rPh>
    <rPh sb="5" eb="7">
      <t>キンガク</t>
    </rPh>
    <phoneticPr fontId="1"/>
  </si>
  <si>
    <t>直接人件費＝Σ（業務人・時間数）×（直接人件費単価）</t>
    <rPh sb="0" eb="2">
      <t>チョクセツ</t>
    </rPh>
    <rPh sb="2" eb="5">
      <t>ジンケンヒ</t>
    </rPh>
    <rPh sb="8" eb="10">
      <t>ギョウム</t>
    </rPh>
    <rPh sb="10" eb="11">
      <t>ニン</t>
    </rPh>
    <rPh sb="12" eb="15">
      <t>ジカンスウ</t>
    </rPh>
    <rPh sb="18" eb="20">
      <t>チョクセツ</t>
    </rPh>
    <rPh sb="20" eb="23">
      <t>ジンケンヒ</t>
    </rPh>
    <rPh sb="23" eb="25">
      <t>タンカ</t>
    </rPh>
    <phoneticPr fontId="1"/>
  </si>
  <si>
    <t>諸経費＝（直接人件費）×100％</t>
    <rPh sb="0" eb="3">
      <t>ショケイヒ</t>
    </rPh>
    <rPh sb="5" eb="7">
      <t>チョクセツ</t>
    </rPh>
    <rPh sb="7" eb="10">
      <t>ジンケンヒ</t>
    </rPh>
    <phoneticPr fontId="1"/>
  </si>
  <si>
    <t>技術料等経費＝｛（直接人件費＋諸経費）｝×20％</t>
    <rPh sb="0" eb="3">
      <t>ギジュツリョウ</t>
    </rPh>
    <rPh sb="3" eb="4">
      <t>トウ</t>
    </rPh>
    <rPh sb="4" eb="6">
      <t>ケイヒ</t>
    </rPh>
    <rPh sb="9" eb="11">
      <t>チョクセツ</t>
    </rPh>
    <rPh sb="11" eb="14">
      <t>ジンケンヒ</t>
    </rPh>
    <rPh sb="15" eb="18">
      <t>ショケイヒ</t>
    </rPh>
    <phoneticPr fontId="1"/>
  </si>
  <si>
    <t>【参考】官庁施設の設計業務等積算基準</t>
    <rPh sb="1" eb="3">
      <t>サンコウ</t>
    </rPh>
    <rPh sb="4" eb="6">
      <t>カンチョウ</t>
    </rPh>
    <rPh sb="6" eb="8">
      <t>シセツ</t>
    </rPh>
    <rPh sb="9" eb="11">
      <t>セッケイ</t>
    </rPh>
    <rPh sb="11" eb="13">
      <t>ギョウム</t>
    </rPh>
    <rPh sb="13" eb="14">
      <t>トウ</t>
    </rPh>
    <rPh sb="14" eb="16">
      <t>セキサン</t>
    </rPh>
    <rPh sb="16" eb="18">
      <t>キジュン</t>
    </rPh>
    <phoneticPr fontId="1"/>
  </si>
  <si>
    <t>諸経費・技術料率</t>
    <rPh sb="0" eb="3">
      <t>ショケイヒ</t>
    </rPh>
    <rPh sb="4" eb="7">
      <t>ギジュツリョウ</t>
    </rPh>
    <rPh sb="7" eb="8">
      <t>リツ</t>
    </rPh>
    <phoneticPr fontId="1"/>
  </si>
  <si>
    <t>*******株式会社</t>
    <rPh sb="7" eb="11">
      <t>カブシキガイシャ</t>
    </rPh>
    <phoneticPr fontId="1"/>
  </si>
  <si>
    <t>**********株式会社</t>
    <rPh sb="10" eb="14">
      <t>カブシキガイシャ</t>
    </rPh>
    <phoneticPr fontId="1"/>
  </si>
  <si>
    <t>代表取締役　********　様</t>
    <rPh sb="15" eb="16">
      <t>サマ</t>
    </rPh>
    <phoneticPr fontId="1"/>
  </si>
  <si>
    <t>代表取締役　************</t>
    <phoneticPr fontId="1"/>
  </si>
  <si>
    <t>一級　北海道知事登録（石）第*****号</t>
    <rPh sb="0" eb="2">
      <t>イッキュウ</t>
    </rPh>
    <rPh sb="3" eb="6">
      <t>ホッカイドウ</t>
    </rPh>
    <rPh sb="6" eb="8">
      <t>チジ</t>
    </rPh>
    <rPh sb="8" eb="10">
      <t>トウロク</t>
    </rPh>
    <rPh sb="11" eb="12">
      <t>イシ</t>
    </rPh>
    <rPh sb="13" eb="14">
      <t>ダイ</t>
    </rPh>
    <rPh sb="19" eb="20">
      <t>ゴウ</t>
    </rPh>
    <phoneticPr fontId="1"/>
  </si>
  <si>
    <t>（電話）011-</t>
    <rPh sb="1" eb="3">
      <t>デンワ</t>
    </rPh>
    <phoneticPr fontId="1"/>
  </si>
  <si>
    <t>（ＦＡＸ）011-</t>
    <phoneticPr fontId="1"/>
  </si>
  <si>
    <t>(書式Ａ2－2：ＲＣ，ＳＲＣ造）</t>
    <rPh sb="1" eb="3">
      <t>ショシキ</t>
    </rPh>
    <rPh sb="14" eb="15">
      <t>ゾウ</t>
    </rPh>
    <phoneticPr fontId="1"/>
  </si>
  <si>
    <t>平成30年度技術者単価</t>
    <rPh sb="0" eb="2">
      <t>ヘイセイ</t>
    </rPh>
    <rPh sb="4" eb="6">
      <t>ネンド</t>
    </rPh>
    <rPh sb="6" eb="9">
      <t>ギジュツシャ</t>
    </rPh>
    <rPh sb="9" eb="11">
      <t>タンカ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</si>
</sst>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 "/>
    <numFmt numFmtId="178" formatCode="#,##0;&quot;▲ &quot;#,##0"/>
    <numFmt numFmtId="179" formatCode="#,##0.0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b/>
      <sz val="14"/>
      <color theme="0"/>
      <name val="HG丸ｺﾞｼｯｸM-PRO"/>
      <family val="3"/>
      <charset val="128"/>
    </font>
    <font>
      <sz val="10"/>
      <color theme="0" tint="-0.34998626667073579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176" fontId="2" fillId="0" borderId="1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  <xf numFmtId="0" fontId="2" fillId="0" borderId="5" xfId="0" applyFont="1" applyBorder="1">
      <alignment vertical="center"/>
    </xf>
    <xf numFmtId="176" fontId="2" fillId="0" borderId="1" xfId="0" applyNumberFormat="1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 shrinkToFit="1"/>
    </xf>
    <xf numFmtId="0" fontId="2" fillId="0" borderId="0" xfId="0" applyFont="1" applyFill="1" applyBorder="1" applyAlignment="1">
      <alignment horizontal="left" vertical="center" indent="1" shrinkToFit="1"/>
    </xf>
    <xf numFmtId="177" fontId="2" fillId="0" borderId="1" xfId="0" applyNumberFormat="1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176" fontId="4" fillId="2" borderId="0" xfId="0" applyNumberFormat="1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wrapText="1" shrinkToFit="1"/>
    </xf>
    <xf numFmtId="9" fontId="2" fillId="0" borderId="1" xfId="0" applyNumberFormat="1" applyFont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shrinkToFit="1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Fill="1" applyBorder="1" applyAlignment="1">
      <alignment vertical="center" shrinkToFit="1"/>
    </xf>
    <xf numFmtId="178" fontId="2" fillId="0" borderId="1" xfId="0" applyNumberFormat="1" applyFont="1" applyBorder="1" applyAlignment="1">
      <alignment vertical="center" shrinkToFit="1"/>
    </xf>
    <xf numFmtId="179" fontId="2" fillId="0" borderId="0" xfId="0" applyNumberFormat="1" applyFont="1" applyBorder="1" applyAlignment="1">
      <alignment horizontal="center" vertical="center"/>
    </xf>
    <xf numFmtId="178" fontId="2" fillId="0" borderId="0" xfId="0" applyNumberFormat="1" applyFont="1" applyBorder="1">
      <alignment vertical="center"/>
    </xf>
    <xf numFmtId="0" fontId="2" fillId="3" borderId="8" xfId="0" applyFont="1" applyFill="1" applyBorder="1" applyAlignment="1">
      <alignment horizontal="center" vertical="center"/>
    </xf>
    <xf numFmtId="178" fontId="2" fillId="3" borderId="1" xfId="0" applyNumberFormat="1" applyFont="1" applyFill="1" applyBorder="1" applyAlignment="1">
      <alignment vertical="center" shrinkToFit="1"/>
    </xf>
    <xf numFmtId="0" fontId="2" fillId="3" borderId="1" xfId="0" applyFont="1" applyFill="1" applyBorder="1">
      <alignment vertical="center"/>
    </xf>
    <xf numFmtId="9" fontId="2" fillId="3" borderId="1" xfId="0" applyNumberFormat="1" applyFont="1" applyFill="1" applyBorder="1" applyAlignment="1">
      <alignment horizontal="left" vertical="center"/>
    </xf>
    <xf numFmtId="178" fontId="2" fillId="3" borderId="15" xfId="0" applyNumberFormat="1" applyFont="1" applyFill="1" applyBorder="1" applyAlignment="1">
      <alignment vertical="center" shrinkToFit="1"/>
    </xf>
    <xf numFmtId="0" fontId="2" fillId="3" borderId="15" xfId="0" applyFont="1" applyFill="1" applyBorder="1">
      <alignment vertical="center"/>
    </xf>
    <xf numFmtId="58" fontId="2" fillId="4" borderId="0" xfId="0" applyNumberFormat="1" applyFont="1" applyFill="1" applyAlignment="1">
      <alignment vertical="center" shrinkToFit="1"/>
    </xf>
    <xf numFmtId="178" fontId="2" fillId="4" borderId="1" xfId="0" applyNumberFormat="1" applyFont="1" applyFill="1" applyBorder="1" applyAlignment="1">
      <alignment vertical="center" shrinkToFit="1"/>
    </xf>
    <xf numFmtId="177" fontId="2" fillId="4" borderId="1" xfId="0" applyNumberFormat="1" applyFont="1" applyFill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4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2" fillId="0" borderId="12" xfId="0" applyFont="1" applyBorder="1">
      <alignment vertical="center"/>
    </xf>
    <xf numFmtId="176" fontId="4" fillId="0" borderId="16" xfId="0" applyNumberFormat="1" applyFont="1" applyFill="1" applyBorder="1">
      <alignment vertical="center"/>
    </xf>
    <xf numFmtId="0" fontId="4" fillId="0" borderId="7" xfId="0" applyFont="1" applyBorder="1">
      <alignment vertical="center"/>
    </xf>
    <xf numFmtId="177" fontId="2" fillId="0" borderId="1" xfId="4" applyNumberFormat="1" applyFont="1" applyBorder="1">
      <alignment vertical="center"/>
    </xf>
    <xf numFmtId="177" fontId="2" fillId="4" borderId="1" xfId="4" applyNumberFormat="1" applyFont="1" applyFill="1" applyBorder="1">
      <alignment vertical="center"/>
    </xf>
    <xf numFmtId="177" fontId="2" fillId="0" borderId="1" xfId="4" applyNumberFormat="1" applyFont="1" applyBorder="1">
      <alignment vertical="center"/>
    </xf>
    <xf numFmtId="177" fontId="2" fillId="4" borderId="1" xfId="4" applyNumberFormat="1" applyFont="1" applyFill="1" applyBorder="1">
      <alignment vertical="center"/>
    </xf>
    <xf numFmtId="178" fontId="2" fillId="4" borderId="1" xfId="4" applyNumberFormat="1" applyFont="1" applyFill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shrinkToFit="1"/>
    </xf>
    <xf numFmtId="0" fontId="2" fillId="4" borderId="4" xfId="0" applyFont="1" applyFill="1" applyBorder="1" applyAlignment="1">
      <alignment horizontal="left" vertical="center" shrinkToFit="1"/>
    </xf>
    <xf numFmtId="0" fontId="2" fillId="3" borderId="2" xfId="0" applyFont="1" applyFill="1" applyBorder="1" applyAlignment="1">
      <alignment horizontal="left" vertical="center" shrinkToFit="1"/>
    </xf>
    <xf numFmtId="0" fontId="2" fillId="3" borderId="4" xfId="0" applyFont="1" applyFill="1" applyBorder="1" applyAlignment="1">
      <alignment horizontal="left" vertical="center" shrinkToFit="1"/>
    </xf>
    <xf numFmtId="0" fontId="2" fillId="3" borderId="12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4" borderId="6" xfId="0" applyFont="1" applyFill="1" applyBorder="1" applyAlignment="1">
      <alignment horizontal="left" vertical="center" indent="1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top" shrinkToFit="1"/>
    </xf>
    <xf numFmtId="0" fontId="2" fillId="0" borderId="11" xfId="0" applyFont="1" applyFill="1" applyBorder="1" applyAlignment="1">
      <alignment horizontal="left" vertical="top" shrinkToFit="1"/>
    </xf>
    <xf numFmtId="0" fontId="2" fillId="0" borderId="7" xfId="0" applyFont="1" applyFill="1" applyBorder="1" applyAlignment="1">
      <alignment horizontal="left" vertical="top" shrinkToFit="1"/>
    </xf>
    <xf numFmtId="0" fontId="2" fillId="4" borderId="2" xfId="0" applyFont="1" applyFill="1" applyBorder="1" applyAlignment="1">
      <alignment horizontal="left" vertical="center" shrinkToFit="1"/>
    </xf>
  </cellXfs>
  <cellStyles count="5">
    <cellStyle name="桁区切り 2" xfId="3" xr:uid="{00000000-0005-0000-0000-000000000000}"/>
    <cellStyle name="桁区切り 3" xfId="2" xr:uid="{00000000-0005-0000-0000-000001000000}"/>
    <cellStyle name="標準" xfId="0" builtinId="0"/>
    <cellStyle name="標準 2" xfId="4" xr:uid="{00000000-0005-0000-0000-000003000000}"/>
    <cellStyle name="標準 3" xfId="1" xr:uid="{00000000-0005-0000-0000-000004000000}"/>
  </cellStyles>
  <dxfs count="0"/>
  <tableStyles count="0" defaultTableStyle="TableStyleMedium2" defaultPivotStyle="PivotStyleLight16"/>
  <colors>
    <mruColors>
      <color rgb="FFFFFF99"/>
      <color rgb="FFFF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714376</xdr:colOff>
      <xdr:row>12</xdr:row>
      <xdr:rowOff>85724</xdr:rowOff>
    </xdr:from>
    <xdr:to>
      <xdr:col>11</xdr:col>
      <xdr:colOff>142876</xdr:colOff>
      <xdr:row>14</xdr:row>
      <xdr:rowOff>66675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486776" y="3057524"/>
          <a:ext cx="1428750" cy="476251"/>
        </a:xfrm>
        <a:prstGeom prst="wedgeRectCallout">
          <a:avLst>
            <a:gd name="adj1" fmla="val 11815"/>
            <a:gd name="adj2" fmla="val 99974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諸経費・技術料率を</a:t>
          </a:r>
          <a:endParaRPr kumimoji="1" lang="en-US" altLang="ja-JP" sz="10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入力して下さい</a:t>
          </a:r>
          <a:endParaRPr kumimoji="1" lang="en-US" altLang="ja-JP" sz="10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  <xdr:twoCellAnchor>
    <xdr:from>
      <xdr:col>9</xdr:col>
      <xdr:colOff>1</xdr:colOff>
      <xdr:row>1</xdr:row>
      <xdr:rowOff>38100</xdr:rowOff>
    </xdr:from>
    <xdr:to>
      <xdr:col>11</xdr:col>
      <xdr:colOff>714375</xdr:colOff>
      <xdr:row>7</xdr:row>
      <xdr:rowOff>104775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781926" y="38100"/>
          <a:ext cx="2714624" cy="1552575"/>
        </a:xfrm>
        <a:prstGeom prst="wedgeRectCallout">
          <a:avLst>
            <a:gd name="adj1" fmla="val 23869"/>
            <a:gd name="adj2" fmla="val 2531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＜記入要領＞</a:t>
          </a:r>
          <a:endParaRPr kumimoji="1" lang="en-US" altLang="ja-JP" sz="10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・項目の追加、変更はしないで下さい</a:t>
          </a:r>
          <a:endParaRPr kumimoji="1" lang="en-US" altLang="ja-JP" sz="10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・クリーム色のセルに入力して下さい</a:t>
          </a:r>
          <a:endParaRPr kumimoji="1" lang="en-US" altLang="ja-JP" sz="10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・右欄外のセル及び人工を入力し見積額を調整して下さい</a:t>
          </a:r>
          <a:endParaRPr kumimoji="1" lang="en-US" altLang="ja-JP" sz="10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・複数の棟がある場合は、棟ごとに作成して下さい（事業名に棟名称を記載してください）</a:t>
          </a:r>
          <a:endParaRPr kumimoji="1" lang="en-US" altLang="ja-JP" sz="10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  <xdr:twoCellAnchor>
    <xdr:from>
      <xdr:col>3</xdr:col>
      <xdr:colOff>552451</xdr:colOff>
      <xdr:row>19</xdr:row>
      <xdr:rowOff>114301</xdr:rowOff>
    </xdr:from>
    <xdr:to>
      <xdr:col>5</xdr:col>
      <xdr:colOff>1095377</xdr:colOff>
      <xdr:row>21</xdr:row>
      <xdr:rowOff>114300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933701" y="4686301"/>
          <a:ext cx="1781176" cy="457199"/>
        </a:xfrm>
        <a:prstGeom prst="wedgeRectCallout">
          <a:avLst>
            <a:gd name="adj1" fmla="val 64161"/>
            <a:gd name="adj2" fmla="val 50444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第三者機関の判定手数料（税抜）を入力して下さい</a:t>
          </a:r>
          <a:endParaRPr kumimoji="1" lang="en-US" altLang="ja-JP" sz="10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  <xdr:twoCellAnchor>
    <xdr:from>
      <xdr:col>6</xdr:col>
      <xdr:colOff>38101</xdr:colOff>
      <xdr:row>2</xdr:row>
      <xdr:rowOff>19051</xdr:rowOff>
    </xdr:from>
    <xdr:to>
      <xdr:col>7</xdr:col>
      <xdr:colOff>104776</xdr:colOff>
      <xdr:row>3</xdr:row>
      <xdr:rowOff>238125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4848226" y="514351"/>
          <a:ext cx="1257300" cy="466724"/>
        </a:xfrm>
        <a:prstGeom prst="wedgeRectCallout">
          <a:avLst>
            <a:gd name="adj1" fmla="val -71129"/>
            <a:gd name="adj2" fmla="val -7568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補助金の申請者と同一として下さい</a:t>
          </a:r>
          <a:endParaRPr kumimoji="1" lang="en-US" altLang="ja-JP" sz="10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  <xdr:twoCellAnchor>
    <xdr:from>
      <xdr:col>7</xdr:col>
      <xdr:colOff>238125</xdr:colOff>
      <xdr:row>6</xdr:row>
      <xdr:rowOff>228600</xdr:rowOff>
    </xdr:from>
    <xdr:to>
      <xdr:col>7</xdr:col>
      <xdr:colOff>1318125</xdr:colOff>
      <xdr:row>11</xdr:row>
      <xdr:rowOff>70350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48400" y="1466850"/>
          <a:ext cx="1080000" cy="1080000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必ず実印</a:t>
          </a:r>
          <a:r>
            <a:rPr kumimoji="1" lang="ja-JP" altLang="en-US" sz="9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</a:t>
          </a:r>
          <a:endParaRPr kumimoji="1" lang="en-US" altLang="ja-JP" sz="900" b="1">
            <a:solidFill>
              <a:schemeClr val="lt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「代表者印」</a:t>
          </a:r>
          <a:endParaRPr kumimoji="1" lang="en-US" altLang="ja-JP" sz="900" b="1">
            <a:solidFill>
              <a:schemeClr val="lt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を押印して</a:t>
          </a:r>
          <a:endParaRPr kumimoji="1" lang="en-US" altLang="ja-JP" sz="900" b="1">
            <a:solidFill>
              <a:schemeClr val="lt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下さい</a:t>
          </a:r>
          <a:endParaRPr kumimoji="1" lang="ja-JP" altLang="en-US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  <xdr:twoCellAnchor>
    <xdr:from>
      <xdr:col>3</xdr:col>
      <xdr:colOff>266700</xdr:colOff>
      <xdr:row>24</xdr:row>
      <xdr:rowOff>142874</xdr:rowOff>
    </xdr:from>
    <xdr:to>
      <xdr:col>5</xdr:col>
      <xdr:colOff>542925</xdr:colOff>
      <xdr:row>26</xdr:row>
      <xdr:rowOff>114299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657475" y="5400674"/>
          <a:ext cx="1514475" cy="428625"/>
        </a:xfrm>
        <a:prstGeom prst="wedgeRectCallout">
          <a:avLst>
            <a:gd name="adj1" fmla="val 55575"/>
            <a:gd name="adj2" fmla="val 89610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各種試験の見積単価を</a:t>
          </a:r>
          <a:endParaRPr kumimoji="1" lang="en-US" altLang="ja-JP" sz="10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入力して下さい</a:t>
          </a:r>
          <a:endParaRPr kumimoji="1" lang="en-US" altLang="ja-JP" sz="10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  <xdr:twoCellAnchor>
    <xdr:from>
      <xdr:col>7</xdr:col>
      <xdr:colOff>190500</xdr:colOff>
      <xdr:row>39</xdr:row>
      <xdr:rowOff>152401</xdr:rowOff>
    </xdr:from>
    <xdr:to>
      <xdr:col>9</xdr:col>
      <xdr:colOff>257176</xdr:colOff>
      <xdr:row>41</xdr:row>
      <xdr:rowOff>133350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200775" y="9067801"/>
          <a:ext cx="1838326" cy="438149"/>
        </a:xfrm>
        <a:prstGeom prst="wedgeRectCallout">
          <a:avLst>
            <a:gd name="adj1" fmla="val -63770"/>
            <a:gd name="adj2" fmla="val -4049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端数調整する場合は</a:t>
          </a:r>
          <a:endParaRPr kumimoji="1" lang="en-US" altLang="ja-JP" sz="10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ここでマイナスして下さい</a:t>
          </a:r>
          <a:endParaRPr kumimoji="1" lang="en-US" altLang="ja-JP" sz="10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  <xdr:twoCellAnchor>
    <xdr:from>
      <xdr:col>7</xdr:col>
      <xdr:colOff>381001</xdr:colOff>
      <xdr:row>2</xdr:row>
      <xdr:rowOff>95250</xdr:rowOff>
    </xdr:from>
    <xdr:to>
      <xdr:col>7</xdr:col>
      <xdr:colOff>1495425</xdr:colOff>
      <xdr:row>4</xdr:row>
      <xdr:rowOff>171449</xdr:rowOff>
    </xdr:to>
    <xdr:sp macro="" textlink="">
      <xdr:nvSpPr>
        <xdr:cNvPr id="15" name="四角形吹き出し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391276" y="342900"/>
          <a:ext cx="1114424" cy="571499"/>
        </a:xfrm>
        <a:prstGeom prst="wedgeRectCallout">
          <a:avLst>
            <a:gd name="adj1" fmla="val 23869"/>
            <a:gd name="adj2" fmla="val 2531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ＲＣ造</a:t>
          </a:r>
          <a:endParaRPr kumimoji="0" lang="en-US" altLang="ja-JP" sz="1200" b="1" i="0" u="none" strike="noStrike">
            <a:solidFill>
              <a:schemeClr val="lt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kumimoji="0" lang="ja-JP" altLang="en-US" sz="1200" b="1" i="0" u="none" strike="noStrike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ＳＲＣ造用</a:t>
          </a:r>
          <a:endParaRPr kumimoji="1" lang="en-US" altLang="ja-JP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solidFill>
            <a:srgbClr val="FFC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5"/>
  <sheetViews>
    <sheetView tabSelected="1" view="pageBreakPreview" topLeftCell="A4" zoomScaleNormal="100" zoomScaleSheetLayoutView="100" workbookViewId="0">
      <selection activeCell="H37" sqref="H37"/>
    </sheetView>
  </sheetViews>
  <sheetFormatPr defaultColWidth="15.625" defaultRowHeight="19.5" customHeight="1" x14ac:dyDescent="0.15"/>
  <cols>
    <col min="1" max="1" width="3.125" style="1" customWidth="1"/>
    <col min="2" max="2" width="17.625" style="1" customWidth="1"/>
    <col min="3" max="4" width="10.625" style="1" customWidth="1"/>
    <col min="5" max="5" width="5.625" style="1" customWidth="1"/>
    <col min="6" max="7" width="15.625" style="1" customWidth="1"/>
    <col min="8" max="8" width="20.625" style="1" customWidth="1"/>
    <col min="9" max="9" width="2.625" style="1" customWidth="1"/>
    <col min="10" max="10" width="15.625" style="1" customWidth="1"/>
    <col min="11" max="11" width="10.625" style="1" customWidth="1"/>
    <col min="12" max="12" width="20.625" style="1" customWidth="1"/>
    <col min="13" max="13" width="4.5" style="1" customWidth="1"/>
    <col min="14" max="15" width="10.25" style="1" customWidth="1"/>
    <col min="16" max="16384" width="15.625" style="1"/>
  </cols>
  <sheetData>
    <row r="1" spans="1:12" ht="19.5" customHeight="1" x14ac:dyDescent="0.15">
      <c r="H1" s="51" t="s">
        <v>56</v>
      </c>
    </row>
    <row r="2" spans="1:12" ht="19.5" customHeight="1" x14ac:dyDescent="0.15">
      <c r="A2" s="2" t="s">
        <v>5</v>
      </c>
      <c r="B2" s="2"/>
      <c r="C2" s="2"/>
      <c r="D2" s="2"/>
      <c r="E2" s="2"/>
      <c r="F2" s="2"/>
      <c r="G2" s="2"/>
      <c r="H2" s="35">
        <v>43240</v>
      </c>
    </row>
    <row r="3" spans="1:12" ht="19.5" customHeight="1" x14ac:dyDescent="0.15">
      <c r="A3" s="72" t="s">
        <v>50</v>
      </c>
      <c r="B3" s="72"/>
      <c r="C3" s="72"/>
      <c r="D3" s="72"/>
      <c r="E3" s="72"/>
      <c r="F3" s="72"/>
      <c r="G3" s="2"/>
      <c r="H3" s="2"/>
    </row>
    <row r="4" spans="1:12" ht="19.5" customHeight="1" x14ac:dyDescent="0.15">
      <c r="A4" s="72" t="s">
        <v>51</v>
      </c>
      <c r="B4" s="72"/>
      <c r="C4" s="72"/>
      <c r="D4" s="72"/>
      <c r="E4" s="72"/>
      <c r="F4" s="72"/>
      <c r="G4" s="2"/>
      <c r="H4" s="2"/>
    </row>
    <row r="5" spans="1:12" ht="19.5" customHeight="1" x14ac:dyDescent="0.15">
      <c r="A5" s="11"/>
      <c r="B5" s="11"/>
      <c r="C5" s="11"/>
      <c r="D5" s="11"/>
      <c r="E5" s="11"/>
      <c r="F5" s="11"/>
      <c r="G5" s="18"/>
      <c r="H5" s="18"/>
    </row>
    <row r="6" spans="1:12" ht="19.5" customHeight="1" x14ac:dyDescent="0.15">
      <c r="A6" s="73" t="s">
        <v>0</v>
      </c>
      <c r="B6" s="74"/>
      <c r="C6" s="74"/>
      <c r="D6" s="74"/>
      <c r="E6" s="74"/>
      <c r="F6" s="74"/>
      <c r="G6" s="74"/>
      <c r="H6" s="75"/>
    </row>
    <row r="7" spans="1:12" ht="19.5" customHeight="1" x14ac:dyDescent="0.15">
      <c r="A7" s="61" t="s">
        <v>2</v>
      </c>
      <c r="B7" s="62"/>
      <c r="C7" s="76" t="s">
        <v>49</v>
      </c>
      <c r="D7" s="76"/>
      <c r="E7" s="76"/>
      <c r="F7" s="76"/>
      <c r="G7" s="76"/>
      <c r="H7" s="77" t="s">
        <v>28</v>
      </c>
    </row>
    <row r="8" spans="1:12" ht="19.5" customHeight="1" x14ac:dyDescent="0.15">
      <c r="A8" s="61" t="s">
        <v>3</v>
      </c>
      <c r="B8" s="62"/>
      <c r="C8" s="76" t="s">
        <v>52</v>
      </c>
      <c r="D8" s="76"/>
      <c r="E8" s="76"/>
      <c r="F8" s="76"/>
      <c r="G8" s="76"/>
      <c r="H8" s="78"/>
    </row>
    <row r="9" spans="1:12" ht="19.5" customHeight="1" x14ac:dyDescent="0.15">
      <c r="A9" s="61" t="s">
        <v>4</v>
      </c>
      <c r="B9" s="62"/>
      <c r="C9" s="76" t="s">
        <v>53</v>
      </c>
      <c r="D9" s="76"/>
      <c r="E9" s="76"/>
      <c r="F9" s="76"/>
      <c r="G9" s="76"/>
      <c r="H9" s="78"/>
    </row>
    <row r="10" spans="1:12" ht="19.5" customHeight="1" x14ac:dyDescent="0.15">
      <c r="A10" s="61" t="s">
        <v>6</v>
      </c>
      <c r="B10" s="62"/>
      <c r="C10" s="80" t="s">
        <v>54</v>
      </c>
      <c r="D10" s="59"/>
      <c r="E10" s="59"/>
      <c r="F10" s="59" t="s">
        <v>55</v>
      </c>
      <c r="G10" s="60"/>
      <c r="H10" s="78"/>
    </row>
    <row r="11" spans="1:12" ht="19.5" customHeight="1" x14ac:dyDescent="0.15">
      <c r="A11" s="61" t="s">
        <v>27</v>
      </c>
      <c r="B11" s="62"/>
      <c r="C11" s="80"/>
      <c r="D11" s="59"/>
      <c r="E11" s="59"/>
      <c r="F11" s="59"/>
      <c r="G11" s="60"/>
      <c r="H11" s="78"/>
    </row>
    <row r="12" spans="1:12" ht="19.5" customHeight="1" x14ac:dyDescent="0.15">
      <c r="A12" s="61" t="s">
        <v>1</v>
      </c>
      <c r="B12" s="62"/>
      <c r="C12" s="80"/>
      <c r="D12" s="59"/>
      <c r="E12" s="59"/>
      <c r="F12" s="59"/>
      <c r="G12" s="60"/>
      <c r="H12" s="79"/>
    </row>
    <row r="13" spans="1:12" ht="19.5" customHeight="1" x14ac:dyDescent="0.15">
      <c r="A13" s="63" t="s">
        <v>12</v>
      </c>
      <c r="B13" s="64"/>
      <c r="C13" s="65"/>
      <c r="D13" s="29" t="s">
        <v>7</v>
      </c>
      <c r="E13" s="29" t="s">
        <v>8</v>
      </c>
      <c r="F13" s="29" t="s">
        <v>10</v>
      </c>
      <c r="G13" s="29" t="s">
        <v>9</v>
      </c>
      <c r="H13" s="29" t="s">
        <v>11</v>
      </c>
    </row>
    <row r="14" spans="1:12" ht="19.5" customHeight="1" x14ac:dyDescent="0.15">
      <c r="A14" s="66" t="s">
        <v>13</v>
      </c>
      <c r="B14" s="67"/>
      <c r="C14" s="68"/>
      <c r="D14" s="12"/>
      <c r="E14" s="3"/>
      <c r="F14" s="5"/>
      <c r="G14" s="24"/>
      <c r="H14" s="20"/>
    </row>
    <row r="15" spans="1:12" ht="19.5" customHeight="1" thickBot="1" x14ac:dyDescent="0.2">
      <c r="A15" s="69" t="s">
        <v>17</v>
      </c>
      <c r="B15" s="70"/>
      <c r="C15" s="71"/>
      <c r="D15" s="47"/>
      <c r="E15" s="3" t="s">
        <v>20</v>
      </c>
      <c r="F15" s="25">
        <v>30800</v>
      </c>
      <c r="G15" s="25">
        <f>D15*F15</f>
        <v>0</v>
      </c>
      <c r="H15" s="20" t="s">
        <v>57</v>
      </c>
    </row>
    <row r="16" spans="1:12" ht="19.5" customHeight="1" thickBot="1" x14ac:dyDescent="0.2">
      <c r="A16" s="69" t="s">
        <v>35</v>
      </c>
      <c r="B16" s="70"/>
      <c r="C16" s="71"/>
      <c r="D16" s="47"/>
      <c r="E16" s="3" t="s">
        <v>20</v>
      </c>
      <c r="F16" s="25">
        <v>30800</v>
      </c>
      <c r="G16" s="25">
        <f>D16*F16</f>
        <v>0</v>
      </c>
      <c r="H16" s="20" t="s">
        <v>57</v>
      </c>
      <c r="J16" s="4" t="s">
        <v>48</v>
      </c>
      <c r="K16" s="7">
        <v>140</v>
      </c>
      <c r="L16" s="1" t="s">
        <v>22</v>
      </c>
    </row>
    <row r="17" spans="1:13" ht="19.5" customHeight="1" x14ac:dyDescent="0.15">
      <c r="A17" s="69" t="s">
        <v>34</v>
      </c>
      <c r="B17" s="70"/>
      <c r="C17" s="71"/>
      <c r="D17" s="47"/>
      <c r="E17" s="3" t="s">
        <v>20</v>
      </c>
      <c r="F17" s="25">
        <f>F16</f>
        <v>30800</v>
      </c>
      <c r="G17" s="25">
        <f>D17*F17</f>
        <v>0</v>
      </c>
      <c r="H17" s="21" t="s">
        <v>38</v>
      </c>
      <c r="K17" s="2"/>
    </row>
    <row r="18" spans="1:13" ht="19.5" customHeight="1" x14ac:dyDescent="0.15">
      <c r="A18" s="69" t="s">
        <v>30</v>
      </c>
      <c r="B18" s="70"/>
      <c r="C18" s="71"/>
      <c r="D18" s="46"/>
      <c r="E18" s="3" t="s">
        <v>21</v>
      </c>
      <c r="F18" s="26"/>
      <c r="G18" s="26">
        <f>ROUNDDOWN((SUM(G15:G17))*(K16/100),0)</f>
        <v>0</v>
      </c>
      <c r="H18" s="22" t="str">
        <f>"上記3項目合計の"&amp;(K16)&amp;"%"</f>
        <v>上記3項目合計の140%</v>
      </c>
      <c r="J18" s="38" t="s">
        <v>47</v>
      </c>
      <c r="K18" s="39"/>
      <c r="L18" s="40"/>
      <c r="M18" s="14"/>
    </row>
    <row r="19" spans="1:13" ht="19.5" customHeight="1" x14ac:dyDescent="0.15">
      <c r="A19" s="56" t="s">
        <v>41</v>
      </c>
      <c r="B19" s="57"/>
      <c r="C19" s="58"/>
      <c r="D19" s="46"/>
      <c r="E19" s="3"/>
      <c r="F19" s="26"/>
      <c r="G19" s="26">
        <f>SUM(G15:G18)</f>
        <v>0</v>
      </c>
      <c r="H19" s="22"/>
      <c r="J19" s="41" t="s">
        <v>44</v>
      </c>
      <c r="K19" s="2"/>
      <c r="L19" s="42"/>
      <c r="M19" s="14"/>
    </row>
    <row r="20" spans="1:13" ht="19.5" customHeight="1" x14ac:dyDescent="0.15">
      <c r="A20" s="66"/>
      <c r="B20" s="67"/>
      <c r="C20" s="68"/>
      <c r="D20" s="46"/>
      <c r="E20" s="3"/>
      <c r="F20" s="26"/>
      <c r="G20" s="26"/>
      <c r="H20" s="22"/>
      <c r="J20" s="41" t="s">
        <v>45</v>
      </c>
      <c r="K20" s="2"/>
      <c r="L20" s="42"/>
      <c r="M20" s="14"/>
    </row>
    <row r="21" spans="1:13" ht="19.5" customHeight="1" x14ac:dyDescent="0.15">
      <c r="A21" s="66" t="s">
        <v>14</v>
      </c>
      <c r="B21" s="67"/>
      <c r="C21" s="68"/>
      <c r="D21" s="46"/>
      <c r="E21" s="3"/>
      <c r="F21" s="26"/>
      <c r="G21" s="26"/>
      <c r="H21" s="20"/>
      <c r="J21" s="43" t="s">
        <v>46</v>
      </c>
      <c r="K21" s="44"/>
      <c r="L21" s="45"/>
      <c r="M21" s="14"/>
    </row>
    <row r="22" spans="1:13" ht="19.5" customHeight="1" x14ac:dyDescent="0.15">
      <c r="A22" s="69" t="s">
        <v>15</v>
      </c>
      <c r="B22" s="70"/>
      <c r="C22" s="71"/>
      <c r="D22" s="46"/>
      <c r="E22" s="3" t="s">
        <v>21</v>
      </c>
      <c r="F22" s="26"/>
      <c r="G22" s="36"/>
      <c r="H22" s="23" t="s">
        <v>23</v>
      </c>
      <c r="K22" s="16"/>
      <c r="L22" s="14"/>
      <c r="M22" s="14"/>
    </row>
    <row r="23" spans="1:13" ht="19.5" customHeight="1" x14ac:dyDescent="0.15">
      <c r="A23" s="69" t="s">
        <v>16</v>
      </c>
      <c r="B23" s="70"/>
      <c r="C23" s="71"/>
      <c r="D23" s="47"/>
      <c r="E23" s="3" t="s">
        <v>20</v>
      </c>
      <c r="F23" s="25">
        <v>30800</v>
      </c>
      <c r="G23" s="25">
        <f>D23*F23</f>
        <v>0</v>
      </c>
      <c r="H23" s="20" t="s">
        <v>57</v>
      </c>
      <c r="K23" s="17"/>
      <c r="L23" s="14"/>
      <c r="M23" s="14"/>
    </row>
    <row r="24" spans="1:13" ht="19.5" customHeight="1" x14ac:dyDescent="0.15">
      <c r="A24" s="69" t="s">
        <v>30</v>
      </c>
      <c r="B24" s="70"/>
      <c r="C24" s="71"/>
      <c r="D24" s="46"/>
      <c r="E24" s="3" t="s">
        <v>21</v>
      </c>
      <c r="F24" s="26"/>
      <c r="G24" s="26">
        <f>ROUNDDOWN(G23*(K16/100),0)</f>
        <v>0</v>
      </c>
      <c r="H24" s="22" t="str">
        <f>"判定委員会対応費の"&amp;K16&amp;"%"</f>
        <v>判定委員会対応費の140%</v>
      </c>
      <c r="K24" s="15"/>
      <c r="L24" s="14"/>
      <c r="M24" s="14"/>
    </row>
    <row r="25" spans="1:13" ht="19.5" customHeight="1" x14ac:dyDescent="0.15">
      <c r="A25" s="56" t="s">
        <v>41</v>
      </c>
      <c r="B25" s="57"/>
      <c r="C25" s="58"/>
      <c r="D25" s="46"/>
      <c r="E25" s="3"/>
      <c r="F25" s="26"/>
      <c r="G25" s="26">
        <f>SUM(G22:G24)</f>
        <v>0</v>
      </c>
      <c r="H25" s="22"/>
      <c r="K25" s="15"/>
      <c r="L25" s="14"/>
      <c r="M25" s="14"/>
    </row>
    <row r="26" spans="1:13" ht="19.5" customHeight="1" x14ac:dyDescent="0.15">
      <c r="A26" s="66"/>
      <c r="B26" s="67"/>
      <c r="C26" s="68"/>
      <c r="D26" s="46"/>
      <c r="E26" s="3"/>
      <c r="F26" s="26"/>
      <c r="G26" s="26"/>
      <c r="H26" s="22"/>
      <c r="J26" s="15"/>
      <c r="K26" s="15"/>
      <c r="L26" s="14"/>
      <c r="M26" s="14"/>
    </row>
    <row r="27" spans="1:13" ht="19.5" customHeight="1" x14ac:dyDescent="0.15">
      <c r="A27" s="66" t="s">
        <v>32</v>
      </c>
      <c r="B27" s="67"/>
      <c r="C27" s="68"/>
      <c r="D27" s="46"/>
      <c r="E27" s="3"/>
      <c r="F27" s="26"/>
      <c r="G27" s="26"/>
      <c r="H27" s="20"/>
    </row>
    <row r="28" spans="1:13" ht="19.5" customHeight="1" x14ac:dyDescent="0.15">
      <c r="A28" s="69" t="s">
        <v>18</v>
      </c>
      <c r="B28" s="70"/>
      <c r="C28" s="71"/>
      <c r="D28" s="47"/>
      <c r="E28" s="3" t="s">
        <v>39</v>
      </c>
      <c r="F28" s="36"/>
      <c r="G28" s="25">
        <f>D28*F28</f>
        <v>0</v>
      </c>
      <c r="H28" s="20"/>
    </row>
    <row r="29" spans="1:13" ht="19.5" customHeight="1" x14ac:dyDescent="0.15">
      <c r="A29" s="69" t="s">
        <v>24</v>
      </c>
      <c r="B29" s="70"/>
      <c r="C29" s="71"/>
      <c r="D29" s="37"/>
      <c r="E29" s="3" t="s">
        <v>40</v>
      </c>
      <c r="F29" s="36"/>
      <c r="G29" s="25">
        <f>D29*F29</f>
        <v>0</v>
      </c>
      <c r="H29" s="20"/>
    </row>
    <row r="30" spans="1:13" ht="19.5" customHeight="1" x14ac:dyDescent="0.15">
      <c r="A30" s="69" t="s">
        <v>25</v>
      </c>
      <c r="B30" s="70"/>
      <c r="C30" s="71"/>
      <c r="D30" s="37"/>
      <c r="E30" s="3" t="s">
        <v>39</v>
      </c>
      <c r="F30" s="36"/>
      <c r="G30" s="25">
        <f>D30*F30</f>
        <v>0</v>
      </c>
      <c r="H30" s="20"/>
    </row>
    <row r="31" spans="1:13" ht="19.5" customHeight="1" x14ac:dyDescent="0.15">
      <c r="A31" s="69" t="s">
        <v>19</v>
      </c>
      <c r="B31" s="70"/>
      <c r="C31" s="71"/>
      <c r="D31" s="49"/>
      <c r="E31" s="3" t="s">
        <v>20</v>
      </c>
      <c r="F31" s="25">
        <v>30800</v>
      </c>
      <c r="G31" s="25">
        <f>D31*F31</f>
        <v>0</v>
      </c>
      <c r="H31" s="20" t="s">
        <v>57</v>
      </c>
    </row>
    <row r="32" spans="1:13" ht="19.5" customHeight="1" x14ac:dyDescent="0.15">
      <c r="A32" s="69" t="s">
        <v>30</v>
      </c>
      <c r="B32" s="70"/>
      <c r="C32" s="71"/>
      <c r="D32" s="48"/>
      <c r="E32" s="3" t="s">
        <v>21</v>
      </c>
      <c r="F32" s="26"/>
      <c r="G32" s="25">
        <f>ROUNDDOWN((G28+G29+G30+G31)*(K16/100),0)</f>
        <v>0</v>
      </c>
      <c r="H32" s="22" t="str">
        <f>"上記4項目合計の"&amp;K16&amp;"%"</f>
        <v>上記4項目合計の140%</v>
      </c>
    </row>
    <row r="33" spans="1:12" ht="19.5" customHeight="1" x14ac:dyDescent="0.15">
      <c r="A33" s="56" t="s">
        <v>41</v>
      </c>
      <c r="B33" s="57"/>
      <c r="C33" s="58"/>
      <c r="D33" s="48"/>
      <c r="E33" s="3"/>
      <c r="F33" s="26"/>
      <c r="G33" s="25">
        <f>SUM(G28:G32)</f>
        <v>0</v>
      </c>
      <c r="H33" s="22"/>
    </row>
    <row r="34" spans="1:12" ht="19.5" customHeight="1" x14ac:dyDescent="0.15">
      <c r="A34" s="66"/>
      <c r="B34" s="67"/>
      <c r="C34" s="68"/>
      <c r="D34" s="48"/>
      <c r="E34" s="3"/>
      <c r="F34" s="26"/>
      <c r="G34" s="25"/>
      <c r="H34" s="22"/>
    </row>
    <row r="35" spans="1:12" ht="19.5" customHeight="1" x14ac:dyDescent="0.15">
      <c r="A35" s="66" t="s">
        <v>33</v>
      </c>
      <c r="B35" s="67"/>
      <c r="C35" s="68"/>
      <c r="D35" s="48"/>
      <c r="E35" s="3"/>
      <c r="F35" s="26"/>
      <c r="G35" s="26"/>
      <c r="H35" s="20"/>
    </row>
    <row r="36" spans="1:12" ht="19.5" customHeight="1" x14ac:dyDescent="0.15">
      <c r="A36" s="69" t="s">
        <v>26</v>
      </c>
      <c r="B36" s="70"/>
      <c r="C36" s="71"/>
      <c r="D36" s="49"/>
      <c r="E36" s="3" t="s">
        <v>20</v>
      </c>
      <c r="F36" s="25">
        <v>30800</v>
      </c>
      <c r="G36" s="25">
        <f>D36*F36</f>
        <v>0</v>
      </c>
      <c r="H36" s="20" t="s">
        <v>57</v>
      </c>
    </row>
    <row r="37" spans="1:12" ht="19.5" customHeight="1" x14ac:dyDescent="0.15">
      <c r="A37" s="69" t="s">
        <v>30</v>
      </c>
      <c r="B37" s="70"/>
      <c r="C37" s="71"/>
      <c r="D37" s="12"/>
      <c r="E37" s="3" t="s">
        <v>21</v>
      </c>
      <c r="F37" s="8"/>
      <c r="G37" s="26">
        <f>ROUNDDOWN((G36)*(K16/100),0)</f>
        <v>0</v>
      </c>
      <c r="H37" s="22" t="str">
        <f>"上記合計の"&amp;K16&amp;"%"</f>
        <v>上記合計の140%</v>
      </c>
      <c r="J37" s="2"/>
      <c r="K37" s="2"/>
      <c r="L37" s="2"/>
    </row>
    <row r="38" spans="1:12" ht="19.5" customHeight="1" x14ac:dyDescent="0.15">
      <c r="A38" s="56" t="s">
        <v>41</v>
      </c>
      <c r="B38" s="57"/>
      <c r="C38" s="58"/>
      <c r="D38" s="12"/>
      <c r="E38" s="3"/>
      <c r="F38" s="8"/>
      <c r="G38" s="26">
        <f>SUM(G36:G37)</f>
        <v>0</v>
      </c>
      <c r="H38" s="22"/>
      <c r="J38" s="2"/>
      <c r="K38" s="2"/>
      <c r="L38" s="2"/>
    </row>
    <row r="39" spans="1:12" ht="19.5" customHeight="1" x14ac:dyDescent="0.15">
      <c r="A39" s="56"/>
      <c r="B39" s="57"/>
      <c r="C39" s="58"/>
      <c r="D39" s="19"/>
      <c r="E39" s="19"/>
      <c r="F39" s="19"/>
      <c r="G39" s="26"/>
      <c r="H39" s="22"/>
      <c r="J39" s="2"/>
      <c r="K39" s="9"/>
      <c r="L39" s="9"/>
    </row>
    <row r="40" spans="1:12" ht="19.5" customHeight="1" x14ac:dyDescent="0.15">
      <c r="A40" s="52" t="s">
        <v>42</v>
      </c>
      <c r="B40" s="52"/>
      <c r="C40" s="52"/>
      <c r="D40" s="52"/>
      <c r="E40" s="52"/>
      <c r="F40" s="52"/>
      <c r="G40" s="30">
        <f>G19+G25+G33+G38</f>
        <v>0</v>
      </c>
      <c r="H40" s="31"/>
      <c r="J40" s="6"/>
      <c r="K40" s="27"/>
      <c r="L40" s="28"/>
    </row>
    <row r="41" spans="1:12" ht="19.5" customHeight="1" x14ac:dyDescent="0.15">
      <c r="A41" s="52" t="s">
        <v>29</v>
      </c>
      <c r="B41" s="52"/>
      <c r="C41" s="52"/>
      <c r="D41" s="52"/>
      <c r="E41" s="52"/>
      <c r="F41" s="52"/>
      <c r="G41" s="50"/>
      <c r="H41" s="31"/>
      <c r="J41" s="6"/>
      <c r="K41" s="27"/>
      <c r="L41" s="28"/>
    </row>
    <row r="42" spans="1:12" ht="19.5" customHeight="1" x14ac:dyDescent="0.15">
      <c r="A42" s="53" t="s">
        <v>36</v>
      </c>
      <c r="B42" s="54"/>
      <c r="C42" s="54"/>
      <c r="D42" s="54"/>
      <c r="E42" s="54"/>
      <c r="F42" s="55"/>
      <c r="G42" s="33">
        <f>G40+G41</f>
        <v>0</v>
      </c>
      <c r="H42" s="34"/>
      <c r="J42" s="6"/>
      <c r="K42" s="27"/>
      <c r="L42" s="28"/>
    </row>
    <row r="43" spans="1:12" ht="19.5" customHeight="1" x14ac:dyDescent="0.15">
      <c r="A43" s="52" t="s">
        <v>37</v>
      </c>
      <c r="B43" s="52"/>
      <c r="C43" s="52"/>
      <c r="D43" s="52"/>
      <c r="E43" s="52"/>
      <c r="F43" s="52"/>
      <c r="G43" s="30">
        <f>ROUND(G42*0.08,0)</f>
        <v>0</v>
      </c>
      <c r="H43" s="32">
        <v>0.08</v>
      </c>
      <c r="J43" s="2"/>
      <c r="K43" s="2"/>
      <c r="L43" s="2"/>
    </row>
    <row r="44" spans="1:12" ht="19.5" customHeight="1" x14ac:dyDescent="0.15">
      <c r="A44" s="52" t="s">
        <v>43</v>
      </c>
      <c r="B44" s="52"/>
      <c r="C44" s="52"/>
      <c r="D44" s="52"/>
      <c r="E44" s="52"/>
      <c r="F44" s="52"/>
      <c r="G44" s="30">
        <f>G42+G43</f>
        <v>0</v>
      </c>
      <c r="H44" s="31"/>
    </row>
    <row r="45" spans="1:12" ht="19.5" customHeight="1" x14ac:dyDescent="0.15">
      <c r="A45" s="13" t="s">
        <v>31</v>
      </c>
      <c r="B45" s="13"/>
      <c r="C45" s="9"/>
      <c r="D45" s="9"/>
      <c r="E45" s="9"/>
      <c r="F45" s="9"/>
      <c r="G45" s="10"/>
      <c r="H45" s="2"/>
    </row>
  </sheetData>
  <mergeCells count="49">
    <mergeCell ref="A22:C22"/>
    <mergeCell ref="A25:C25"/>
    <mergeCell ref="A20:C20"/>
    <mergeCell ref="A34:C34"/>
    <mergeCell ref="A39:C39"/>
    <mergeCell ref="A36:C36"/>
    <mergeCell ref="A35:C35"/>
    <mergeCell ref="A30:C30"/>
    <mergeCell ref="A31:C31"/>
    <mergeCell ref="A32:C32"/>
    <mergeCell ref="A29:C29"/>
    <mergeCell ref="A37:C37"/>
    <mergeCell ref="A44:F44"/>
    <mergeCell ref="A3:F3"/>
    <mergeCell ref="A4:F4"/>
    <mergeCell ref="A6:H6"/>
    <mergeCell ref="C8:G8"/>
    <mergeCell ref="C9:G9"/>
    <mergeCell ref="C7:G7"/>
    <mergeCell ref="A7:B7"/>
    <mergeCell ref="A8:B8"/>
    <mergeCell ref="A9:B9"/>
    <mergeCell ref="H7:H12"/>
    <mergeCell ref="C12:G12"/>
    <mergeCell ref="C11:G11"/>
    <mergeCell ref="A10:B10"/>
    <mergeCell ref="A11:B11"/>
    <mergeCell ref="C10:E10"/>
    <mergeCell ref="F10:G10"/>
    <mergeCell ref="A12:B12"/>
    <mergeCell ref="A33:C33"/>
    <mergeCell ref="A13:C13"/>
    <mergeCell ref="A14:C14"/>
    <mergeCell ref="A15:C15"/>
    <mergeCell ref="A19:C19"/>
    <mergeCell ref="A16:C16"/>
    <mergeCell ref="A17:C17"/>
    <mergeCell ref="A26:C26"/>
    <mergeCell ref="A28:C28"/>
    <mergeCell ref="A18:C18"/>
    <mergeCell ref="A21:C21"/>
    <mergeCell ref="A27:C27"/>
    <mergeCell ref="A23:C23"/>
    <mergeCell ref="A24:C24"/>
    <mergeCell ref="A40:F40"/>
    <mergeCell ref="A43:F43"/>
    <mergeCell ref="A41:F41"/>
    <mergeCell ref="A42:F42"/>
    <mergeCell ref="A38:C38"/>
  </mergeCells>
  <phoneticPr fontId="1"/>
  <printOptions horizontalCentered="1"/>
  <pageMargins left="0.70866141732283472" right="0.70866141732283472" top="0.74803149606299213" bottom="0" header="0.31496062992125984" footer="0.31496062992125984"/>
  <pageSetup paperSize="9" scale="89" fitToHeight="0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42" sqref="I42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耐震診断（RC造・SRC造）</vt:lpstr>
      <vt:lpstr>Sheet1</vt:lpstr>
      <vt:lpstr>'耐震診断（RC造・SRC造）'!Print_Area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小森　大輔</dc:creator>
  <cp:lastModifiedBy>Kyokuchou</cp:lastModifiedBy>
  <cp:lastPrinted>2016-04-28T07:17:25Z</cp:lastPrinted>
  <dcterms:created xsi:type="dcterms:W3CDTF">2015-02-04T05:42:34Z</dcterms:created>
  <dcterms:modified xsi:type="dcterms:W3CDTF">2018-04-25T06:21:45Z</dcterms:modified>
</cp:coreProperties>
</file>